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G89" i="1"/>
  <c r="F89" i="1"/>
  <c r="B81" i="1"/>
  <c r="A81" i="1"/>
  <c r="L80" i="1"/>
  <c r="J80" i="1"/>
  <c r="I80" i="1"/>
  <c r="I81" i="1" s="1"/>
  <c r="H80" i="1"/>
  <c r="G80" i="1"/>
  <c r="F80" i="1"/>
  <c r="B71" i="1"/>
  <c r="A71" i="1"/>
  <c r="L81" i="1"/>
  <c r="J70" i="1"/>
  <c r="J81" i="1" s="1"/>
  <c r="H81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43" i="1"/>
  <c r="F32" i="1"/>
  <c r="B24" i="1"/>
  <c r="A24" i="1"/>
  <c r="B14" i="1"/>
  <c r="A14" i="1"/>
  <c r="L24" i="1"/>
  <c r="H13" i="1"/>
  <c r="G13" i="1"/>
  <c r="F13" i="1"/>
  <c r="G100" i="1" l="1"/>
  <c r="I100" i="1"/>
  <c r="H100" i="1"/>
  <c r="F100" i="1"/>
  <c r="L196" i="1"/>
  <c r="F81" i="1"/>
  <c r="F62" i="1"/>
  <c r="J43" i="1"/>
  <c r="I43" i="1"/>
  <c r="H43" i="1"/>
  <c r="G43" i="1"/>
  <c r="F43" i="1"/>
  <c r="G24" i="1"/>
  <c r="J24" i="1"/>
  <c r="H24" i="1"/>
  <c r="I24" i="1"/>
  <c r="F24" i="1"/>
  <c r="H138" i="1"/>
  <c r="G138" i="1"/>
  <c r="F138" i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<sst xmlns="http://schemas.openxmlformats.org/spreadsheetml/2006/main" count="259" uniqueCount="90">
  <si>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</si>
  <si>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</si>
  <si>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</si>
  <si>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</si>
  <si>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</si>
  <si>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</si>
  <si>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</si>
  <si>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</si>
  <si>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</si>
  <si>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</si>
  <si>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</si>
  <si>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</si>
  <si>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</si>
  <si>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</si>
  <si>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</si>
  <si>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</si>
  <si>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</si>
  <si>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</si>
  <si>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</si>
  <si>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</si>
  <si>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</si>
  <si>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</si>
  <si>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</si>
  <si>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</si>
  <si>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</si>
  <si>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</si>
  <si>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</si>
  <si>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</si>
  <si>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</si>
  <si>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</si>
  <si>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</si>
  <si>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</si>
  <si>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</si>
  <si>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</si>
  <si>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</si>
  <si>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</si>
  <si>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</si>
  <si>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</si>
  <si>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</si>
  <si>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вязкая с маслом сливочным</t>
  </si>
  <si>
    <t>Хлеб пшеничный</t>
  </si>
  <si>
    <t>Чай с сахаром</t>
  </si>
  <si>
    <t>Фрукты сезонные</t>
  </si>
  <si>
    <t>Сыр</t>
  </si>
  <si>
    <t>0.02</t>
  </si>
  <si>
    <t>Чай слаткий</t>
  </si>
  <si>
    <t>293.00</t>
  </si>
  <si>
    <t>72.00</t>
  </si>
  <si>
    <t>55.81</t>
  </si>
  <si>
    <t>69.30</t>
  </si>
  <si>
    <t>46.86</t>
  </si>
  <si>
    <t>54.30</t>
  </si>
  <si>
    <t>0.00</t>
  </si>
  <si>
    <t>13.95</t>
  </si>
  <si>
    <t>0.30</t>
  </si>
  <si>
    <t>ПР</t>
  </si>
  <si>
    <t>Компот из сухофруктов</t>
  </si>
  <si>
    <t>Хлеб ржано-пшеничный</t>
  </si>
  <si>
    <t>Каша гречневая</t>
  </si>
  <si>
    <t>38.64</t>
  </si>
  <si>
    <t>243.75</t>
  </si>
  <si>
    <t>Котлета куринная</t>
  </si>
  <si>
    <t>14.26</t>
  </si>
  <si>
    <t>13.70</t>
  </si>
  <si>
    <t>13.32</t>
  </si>
  <si>
    <t>234.00</t>
  </si>
  <si>
    <t>0.06</t>
  </si>
  <si>
    <t>55.95</t>
  </si>
  <si>
    <t>14.94</t>
  </si>
  <si>
    <t>72.18</t>
  </si>
  <si>
    <t>Рагу из птицы</t>
  </si>
  <si>
    <t>Каша молочная рисовая вязкая с сливочным маслом</t>
  </si>
  <si>
    <t>Яйцо вареное</t>
  </si>
  <si>
    <t>Макароны с сыром</t>
  </si>
  <si>
    <t>Кофейный напиток с молоком</t>
  </si>
  <si>
    <t>90\40</t>
  </si>
  <si>
    <t>Ленивые голубцы</t>
  </si>
  <si>
    <t>Соус</t>
  </si>
  <si>
    <t>Каша молочная (Дружба) с маслом</t>
  </si>
  <si>
    <t xml:space="preserve"> </t>
  </si>
  <si>
    <t>Каша молочная из овсяных хлопьев с маслом</t>
  </si>
  <si>
    <t xml:space="preserve">Макароны отварные </t>
  </si>
  <si>
    <t>сыр</t>
  </si>
  <si>
    <t>Тефтелис соусом</t>
  </si>
  <si>
    <t>тефтели с соусом</t>
  </si>
  <si>
    <t>Рис отварной</t>
  </si>
  <si>
    <t>Рыба тушенная в томате с овощами</t>
  </si>
  <si>
    <t>рыба тушенная в томате с овощами</t>
  </si>
  <si>
    <t>Директор МБОУ "СОШ № 15 п. Березайка"</t>
  </si>
  <si>
    <t>Михайлова О.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</si>
</sst>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88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860</v>
      </c>
      <c r="H6" s="40">
        <v>1106</v>
      </c>
      <c r="I6" s="40" t="s">
        <v>51</v>
      </c>
      <c r="J6" s="40" t="s">
        <v>46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464</v>
      </c>
      <c r="H7" s="43">
        <v>590</v>
      </c>
      <c r="I7" s="43" t="s">
        <v>52</v>
      </c>
      <c r="J7" s="43" t="s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6</v>
      </c>
      <c r="H8" s="43">
        <v>2</v>
      </c>
      <c r="I8" s="43" t="s">
        <v>53</v>
      </c>
      <c r="J8" s="43" t="s">
        <v>48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258</v>
      </c>
      <c r="H9" s="43">
        <v>30</v>
      </c>
      <c r="I9" s="43" t="s">
        <v>54</v>
      </c>
      <c r="J9" s="43" t="s">
        <v>49</v>
      </c>
      <c r="K9" s="44" t="s">
        <v>55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40</v>
      </c>
      <c r="H10" s="43">
        <v>40</v>
      </c>
      <c r="I10" s="43">
        <v>9.8000000000000007</v>
      </c>
      <c r="J10" s="43" t="s">
        <v>50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H13" si="0">SUM(G6:G12)</f>
        <v>1628</v>
      </c>
      <c r="H13" s="19">
        <f t="shared" si="0"/>
        <v>1768</v>
      </c>
      <c r="I13" s="19">
        <v>78.349999999999994</v>
      </c>
      <c r="J13" s="19">
        <v>536.97</v>
      </c>
      <c r="K13" s="25"/>
      <c r="L13" s="19">
        <v>70.83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1"/>
      <c r="H14" s="51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51"/>
      <c r="H15" s="51"/>
      <c r="I15" s="51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51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51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1">G13+G23</f>
        <v>1628</v>
      </c>
      <c r="H24" s="32">
        <f t="shared" si="1"/>
        <v>1768</v>
      </c>
      <c r="I24" s="32">
        <f t="shared" si="1"/>
        <v>78.349999999999994</v>
      </c>
      <c r="J24" s="32">
        <f t="shared" si="1"/>
        <v>536.97</v>
      </c>
      <c r="K24" s="32"/>
      <c r="L24" s="32">
        <f t="shared" ref="L24" si="2">L13+L23</f>
        <v>70.83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3">
        <v>8.59</v>
      </c>
      <c r="H25" s="43">
        <v>6.09</v>
      </c>
      <c r="I25" s="40" t="s">
        <v>59</v>
      </c>
      <c r="J25" s="40" t="s">
        <v>60</v>
      </c>
      <c r="K25" s="41">
        <v>302</v>
      </c>
      <c r="L25" s="40"/>
    </row>
    <row r="26" spans="1:12" ht="15" x14ac:dyDescent="0.25">
      <c r="A26" s="14"/>
      <c r="B26" s="15"/>
      <c r="C26" s="11"/>
      <c r="D26" s="6"/>
      <c r="E26" s="42" t="s">
        <v>61</v>
      </c>
      <c r="F26" s="43">
        <v>90</v>
      </c>
      <c r="G26" s="43" t="s">
        <v>62</v>
      </c>
      <c r="H26" s="43" t="s">
        <v>63</v>
      </c>
      <c r="I26" s="43" t="s">
        <v>64</v>
      </c>
      <c r="J26" s="43" t="s">
        <v>65</v>
      </c>
      <c r="K26" s="44">
        <v>294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 t="s">
        <v>66</v>
      </c>
      <c r="H27" s="43" t="s">
        <v>44</v>
      </c>
      <c r="I27" s="43" t="s">
        <v>53</v>
      </c>
      <c r="J27" s="43" t="s">
        <v>67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2.58</v>
      </c>
      <c r="H28" s="43" t="s">
        <v>54</v>
      </c>
      <c r="I28" s="43" t="s">
        <v>68</v>
      </c>
      <c r="J28" s="43" t="s">
        <v>69</v>
      </c>
      <c r="K28" s="44" t="s">
        <v>55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77</v>
      </c>
      <c r="F30" s="43">
        <v>30</v>
      </c>
      <c r="G30" s="43">
        <v>0.52</v>
      </c>
      <c r="H30" s="43">
        <v>1.5</v>
      </c>
      <c r="I30" s="43">
        <v>2.1</v>
      </c>
      <c r="J30" s="43">
        <v>24.03</v>
      </c>
      <c r="K30" s="44">
        <v>331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v>26.01</v>
      </c>
      <c r="H32" s="19">
        <v>21.61</v>
      </c>
      <c r="I32" s="19">
        <v>82.95</v>
      </c>
      <c r="J32" s="19">
        <v>629.77</v>
      </c>
      <c r="K32" s="25"/>
      <c r="L32" s="19">
        <v>70.38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51"/>
      <c r="H33" s="43"/>
      <c r="I33" s="52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3">SUM(G33:G41)</f>
        <v>0</v>
      </c>
      <c r="H42" s="19">
        <f t="shared" ref="H42" si="4">SUM(H33:H41)</f>
        <v>0</v>
      </c>
      <c r="I42" s="19">
        <f t="shared" ref="I42" si="5">SUM(I33:I41)</f>
        <v>0</v>
      </c>
      <c r="J42" s="19">
        <f t="shared" ref="J42:L42" si="6">SUM(J33:J41)</f>
        <v>0</v>
      </c>
      <c r="K42" s="25"/>
      <c r="L42" s="19">
        <f t="shared" si="6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7">G32+G42</f>
        <v>26.01</v>
      </c>
      <c r="H43" s="32">
        <f t="shared" ref="H43" si="8">H32+H42</f>
        <v>21.61</v>
      </c>
      <c r="I43" s="32">
        <f t="shared" ref="I43" si="9">I32+I42</f>
        <v>82.95</v>
      </c>
      <c r="J43" s="32">
        <f t="shared" ref="J43:L43" si="10">J32+J42</f>
        <v>629.77</v>
      </c>
      <c r="K43" s="32"/>
      <c r="L43" s="32">
        <f t="shared" si="10"/>
        <v>70.38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5.45</v>
      </c>
      <c r="H44" s="40">
        <v>9.86</v>
      </c>
      <c r="I44" s="40">
        <v>2.66</v>
      </c>
      <c r="J44" s="40">
        <v>303.63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72</v>
      </c>
      <c r="F45" s="43">
        <v>40</v>
      </c>
      <c r="G45" s="43">
        <v>6.08</v>
      </c>
      <c r="H45" s="40">
        <v>4.5999999999999996</v>
      </c>
      <c r="I45" s="43">
        <v>0.28000000000000003</v>
      </c>
      <c r="J45" s="43">
        <v>63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0.06</v>
      </c>
      <c r="H46" s="43">
        <v>0.02</v>
      </c>
      <c r="I46" s="43">
        <v>13.95</v>
      </c>
      <c r="J46" s="43">
        <v>55.81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2.58</v>
      </c>
      <c r="H47" s="43">
        <v>0.3</v>
      </c>
      <c r="I47" s="43">
        <v>0.3</v>
      </c>
      <c r="J47" s="43">
        <v>69.3</v>
      </c>
      <c r="K47" s="44" t="s">
        <v>55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46.86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70.83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1">SUM(G44:G50)</f>
        <v>14.570000000000002</v>
      </c>
      <c r="H51" s="19">
        <f t="shared" ref="H51" si="12">SUM(H44:H50)</f>
        <v>15.18</v>
      </c>
      <c r="I51" s="19">
        <f t="shared" ref="I51" si="13">SUM(I44:I50)</f>
        <v>26.990000000000002</v>
      </c>
      <c r="J51" s="19">
        <f t="shared" ref="J51:L51" si="14">SUM(J44:J50)</f>
        <v>538.6</v>
      </c>
      <c r="K51" s="25"/>
      <c r="L51" s="19">
        <f t="shared" si="14"/>
        <v>70.83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570</v>
      </c>
      <c r="G62" s="32">
        <f t="shared" ref="G62" si="19">G51+G61</f>
        <v>14.570000000000002</v>
      </c>
      <c r="H62" s="32">
        <f t="shared" ref="H62" si="20">H51+H61</f>
        <v>15.18</v>
      </c>
      <c r="I62" s="32">
        <f t="shared" ref="I62" si="21">I51+I61</f>
        <v>26.990000000000002</v>
      </c>
      <c r="J62" s="32">
        <f t="shared" ref="J62:L62" si="22">J51+J61</f>
        <v>538.6</v>
      </c>
      <c r="K62" s="32"/>
      <c r="L62" s="32">
        <f t="shared" si="22"/>
        <v>70.83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250</v>
      </c>
      <c r="G63" s="40">
        <v>15.22</v>
      </c>
      <c r="H63" s="40">
        <v>17.899999999999999</v>
      </c>
      <c r="I63" s="40">
        <v>38.4</v>
      </c>
      <c r="J63" s="40">
        <v>376.2</v>
      </c>
      <c r="K63" s="41">
        <v>204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3.16</v>
      </c>
      <c r="H65" s="43">
        <v>2.67</v>
      </c>
      <c r="I65" s="43">
        <v>15.94</v>
      </c>
      <c r="J65" s="43">
        <v>100.6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4.3</v>
      </c>
      <c r="H66" s="43">
        <v>0.05</v>
      </c>
      <c r="I66" s="43">
        <v>0.05</v>
      </c>
      <c r="J66" s="43">
        <v>115.5</v>
      </c>
      <c r="K66" s="44" t="s">
        <v>55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3">SUM(G63:G69)</f>
        <v>22.680000000000003</v>
      </c>
      <c r="H70" s="19">
        <v>21.07</v>
      </c>
      <c r="I70" s="19">
        <v>54.84</v>
      </c>
      <c r="J70" s="19">
        <f t="shared" ref="J70" si="24">SUM(J63:J69)</f>
        <v>592.29999999999995</v>
      </c>
      <c r="K70" s="25"/>
      <c r="L70" s="19">
        <v>70.83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5">SUM(G71:G79)</f>
        <v>0</v>
      </c>
      <c r="H80" s="19">
        <f t="shared" ref="H80" si="26">SUM(H71:H79)</f>
        <v>0</v>
      </c>
      <c r="I80" s="19">
        <f t="shared" ref="I80" si="27">SUM(I71:I79)</f>
        <v>0</v>
      </c>
      <c r="J80" s="19">
        <f t="shared" ref="J80:L80" si="28">SUM(J71:J79)</f>
        <v>0</v>
      </c>
      <c r="K80" s="25"/>
      <c r="L80" s="19">
        <f t="shared" si="2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29">G70+G80</f>
        <v>22.680000000000003</v>
      </c>
      <c r="H81" s="32">
        <f t="shared" ref="H81" si="30">H70+H80</f>
        <v>21.07</v>
      </c>
      <c r="I81" s="32">
        <f t="shared" ref="I81" si="31">I70+I80</f>
        <v>54.84</v>
      </c>
      <c r="J81" s="32">
        <f t="shared" ref="J81:L81" si="32">J70+J80</f>
        <v>592.29999999999995</v>
      </c>
      <c r="K81" s="32"/>
      <c r="L81" s="32">
        <f t="shared" si="32"/>
        <v>70.83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15.81</v>
      </c>
      <c r="H82" s="40">
        <v>13</v>
      </c>
      <c r="I82" s="40">
        <v>26.77</v>
      </c>
      <c r="J82" s="40">
        <v>287</v>
      </c>
      <c r="K82" s="41">
        <v>287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0.66</v>
      </c>
      <c r="H84" s="43">
        <v>0.09</v>
      </c>
      <c r="I84" s="43">
        <v>32.01</v>
      </c>
      <c r="J84" s="43">
        <v>132.80000000000001</v>
      </c>
      <c r="K84" s="44">
        <v>349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4.3</v>
      </c>
      <c r="H85" s="43">
        <v>0.5</v>
      </c>
      <c r="I85" s="43">
        <v>24.9</v>
      </c>
      <c r="J85" s="43">
        <v>120.3</v>
      </c>
      <c r="K85" s="44" t="s">
        <v>55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3">SUM(G82:G88)</f>
        <v>20.77</v>
      </c>
      <c r="H89" s="19">
        <v>13.59</v>
      </c>
      <c r="I89" s="19">
        <f t="shared" ref="I89" si="34">SUM(I82:I88)</f>
        <v>83.68</v>
      </c>
      <c r="J89" s="19">
        <f t="shared" ref="J89" si="35">SUM(J82:J88)</f>
        <v>540.1</v>
      </c>
      <c r="K89" s="25"/>
      <c r="L89" s="19">
        <v>70.83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40">G89+G99</f>
        <v>20.77</v>
      </c>
      <c r="H100" s="32">
        <f t="shared" ref="H100" si="41">H89+H99</f>
        <v>13.59</v>
      </c>
      <c r="I100" s="32">
        <f t="shared" ref="I100" si="42">I89+I99</f>
        <v>83.68</v>
      </c>
      <c r="J100" s="32">
        <f t="shared" ref="J100:L100" si="43">J89+J99</f>
        <v>540.1</v>
      </c>
      <c r="K100" s="32"/>
      <c r="L100" s="32">
        <f t="shared" si="43"/>
        <v>70.83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5.52</v>
      </c>
      <c r="H101" s="40">
        <v>10.16</v>
      </c>
      <c r="I101" s="40">
        <v>30.43</v>
      </c>
      <c r="J101" s="40">
        <v>236.36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0.06</v>
      </c>
      <c r="H103" s="43">
        <v>0.02</v>
      </c>
      <c r="I103" s="43">
        <v>13.95</v>
      </c>
      <c r="J103" s="43">
        <v>55.81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30</v>
      </c>
      <c r="G104" s="43">
        <v>2.58</v>
      </c>
      <c r="H104" s="43">
        <v>0.3</v>
      </c>
      <c r="I104" s="43">
        <v>0.3</v>
      </c>
      <c r="J104" s="43">
        <v>69.3</v>
      </c>
      <c r="K104" s="44" t="s">
        <v>55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550</v>
      </c>
      <c r="G108" s="19">
        <v>13.2</v>
      </c>
      <c r="H108" s="19">
        <v>16.777999999999999</v>
      </c>
      <c r="I108" s="19">
        <v>54.48</v>
      </c>
      <c r="J108" s="19">
        <v>480.33</v>
      </c>
      <c r="K108" s="25"/>
      <c r="L108" s="19">
        <v>70.83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46">G108+G118</f>
        <v>13.2</v>
      </c>
      <c r="H119" s="32">
        <f t="shared" ref="H119" si="47">H108+H118</f>
        <v>16.777999999999999</v>
      </c>
      <c r="I119" s="32">
        <f t="shared" ref="I119" si="48">I108+I118</f>
        <v>54.48</v>
      </c>
      <c r="J119" s="32">
        <f t="shared" ref="J119:L119" si="49">J108+J118</f>
        <v>480.33</v>
      </c>
      <c r="K119" s="32"/>
      <c r="L119" s="32">
        <f t="shared" si="49"/>
        <v>70.83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18.28</v>
      </c>
      <c r="H120" s="40">
        <v>16.75</v>
      </c>
      <c r="I120" s="40">
        <v>21.7</v>
      </c>
      <c r="J120" s="40">
        <v>310</v>
      </c>
      <c r="K120" s="41">
        <v>289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 t="s">
        <v>79</v>
      </c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0.66</v>
      </c>
      <c r="H122" s="43">
        <v>0.09</v>
      </c>
      <c r="I122" s="43">
        <v>32.01</v>
      </c>
      <c r="J122" s="43">
        <v>132.80000000000001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50</v>
      </c>
      <c r="G123" s="43">
        <v>4.3</v>
      </c>
      <c r="H123" s="43">
        <v>0.5</v>
      </c>
      <c r="I123" s="43">
        <v>24.9</v>
      </c>
      <c r="J123" s="43">
        <v>120</v>
      </c>
      <c r="K123" s="44" t="s">
        <v>55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0">SUM(G120:G126)</f>
        <v>23.240000000000002</v>
      </c>
      <c r="H127" s="19">
        <f t="shared" si="50"/>
        <v>17.34</v>
      </c>
      <c r="I127" s="19">
        <f t="shared" si="50"/>
        <v>78.609999999999985</v>
      </c>
      <c r="J127" s="19">
        <f t="shared" si="50"/>
        <v>562.79999999999995</v>
      </c>
      <c r="K127" s="25"/>
      <c r="L127" s="19">
        <v>70.83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51"/>
      <c r="H132" s="52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51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1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ref="L137" si="5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53">G127+G137</f>
        <v>23.240000000000002</v>
      </c>
      <c r="H138" s="32">
        <f t="shared" ref="H138" si="54">H127+H137</f>
        <v>17.34</v>
      </c>
      <c r="I138" s="32">
        <f t="shared" ref="I138" si="55">I127+I137</f>
        <v>78.609999999999985</v>
      </c>
      <c r="J138" s="32">
        <f t="shared" ref="J138:L138" si="56">J127+J137</f>
        <v>562.79999999999995</v>
      </c>
      <c r="K138" s="32"/>
      <c r="L138" s="32">
        <f t="shared" si="56"/>
        <v>70.83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8.2100000000000009</v>
      </c>
      <c r="H139" s="40">
        <v>12.21</v>
      </c>
      <c r="I139" s="40">
        <v>36.5</v>
      </c>
      <c r="J139" s="40">
        <v>289.08999999999997</v>
      </c>
      <c r="K139" s="41">
        <v>173</v>
      </c>
      <c r="L139" s="40"/>
    </row>
    <row r="140" spans="1:12" ht="15" x14ac:dyDescent="0.25">
      <c r="A140" s="23"/>
      <c r="B140" s="15"/>
      <c r="C140" s="11"/>
      <c r="D140" s="6" t="s">
        <v>82</v>
      </c>
      <c r="E140" s="42" t="s">
        <v>43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</v>
      </c>
      <c r="K140" s="44">
        <v>15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0.06</v>
      </c>
      <c r="H141" s="43">
        <v>0.02</v>
      </c>
      <c r="I141" s="43">
        <v>13.95</v>
      </c>
      <c r="J141" s="43">
        <v>55.81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2.58</v>
      </c>
      <c r="H142" s="43">
        <v>0.3</v>
      </c>
      <c r="I142" s="43">
        <v>0.3</v>
      </c>
      <c r="J142" s="43">
        <v>69.3</v>
      </c>
      <c r="K142" s="44" t="s">
        <v>55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550</v>
      </c>
      <c r="G146" s="19">
        <v>15.89</v>
      </c>
      <c r="H146" s="19">
        <v>18.827999999999999</v>
      </c>
      <c r="I146" s="19">
        <v>60.55</v>
      </c>
      <c r="J146" s="19">
        <v>533.05999999999995</v>
      </c>
      <c r="K146" s="25"/>
      <c r="L146" s="19">
        <v>70.83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7">SUM(G147:G155)</f>
        <v>0</v>
      </c>
      <c r="H156" s="19">
        <f t="shared" si="57"/>
        <v>0</v>
      </c>
      <c r="I156" s="19">
        <f t="shared" si="57"/>
        <v>0</v>
      </c>
      <c r="J156" s="19">
        <f t="shared" si="57"/>
        <v>0</v>
      </c>
      <c r="K156" s="25"/>
      <c r="L156" s="19">
        <f t="shared" ref="L156" si="5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59">G146+G156</f>
        <v>15.89</v>
      </c>
      <c r="H157" s="32">
        <f t="shared" ref="H157" si="60">H146+H156</f>
        <v>18.827999999999999</v>
      </c>
      <c r="I157" s="32">
        <f t="shared" ref="I157" si="61">I146+I156</f>
        <v>60.55</v>
      </c>
      <c r="J157" s="32">
        <f t="shared" ref="J157:L157" si="62">J146+J156</f>
        <v>533.05999999999995</v>
      </c>
      <c r="K157" s="32"/>
      <c r="L157" s="32">
        <f t="shared" si="62"/>
        <v>70.83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150</v>
      </c>
      <c r="G158" s="40">
        <v>5.46</v>
      </c>
      <c r="H158" s="40">
        <v>5.79</v>
      </c>
      <c r="I158" s="40">
        <v>30.45</v>
      </c>
      <c r="J158" s="40">
        <v>195.7</v>
      </c>
      <c r="K158" s="41">
        <v>203</v>
      </c>
      <c r="L158" s="40"/>
    </row>
    <row r="159" spans="1:12" ht="15" x14ac:dyDescent="0.25">
      <c r="A159" s="23"/>
      <c r="B159" s="15"/>
      <c r="C159" s="11"/>
      <c r="D159" s="6" t="s">
        <v>84</v>
      </c>
      <c r="E159" s="42" t="s">
        <v>83</v>
      </c>
      <c r="F159" s="43" t="s">
        <v>75</v>
      </c>
      <c r="G159" s="43">
        <v>9.25</v>
      </c>
      <c r="H159" s="43">
        <v>10.34</v>
      </c>
      <c r="I159" s="43">
        <v>12.11</v>
      </c>
      <c r="J159" s="43">
        <v>178.45</v>
      </c>
      <c r="K159" s="44">
        <v>278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0.06</v>
      </c>
      <c r="H160" s="43">
        <v>0.02</v>
      </c>
      <c r="I160" s="43">
        <v>13.95</v>
      </c>
      <c r="J160" s="43">
        <v>55.81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2.58</v>
      </c>
      <c r="H161" s="43">
        <v>0.3</v>
      </c>
      <c r="I161" s="43">
        <v>14.94</v>
      </c>
      <c r="J161" s="43">
        <v>72.180000000000007</v>
      </c>
      <c r="K161" s="44">
        <v>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510</v>
      </c>
      <c r="G165" s="19">
        <f t="shared" ref="G165:J165" si="63">SUM(G158:G164)</f>
        <v>17.350000000000001</v>
      </c>
      <c r="H165" s="19">
        <f t="shared" si="63"/>
        <v>16.45</v>
      </c>
      <c r="I165" s="19">
        <f t="shared" si="63"/>
        <v>71.45</v>
      </c>
      <c r="J165" s="19">
        <f t="shared" si="63"/>
        <v>502.14</v>
      </c>
      <c r="K165" s="25"/>
      <c r="L165" s="19">
        <v>70.83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4">SUM(G166:G174)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510</v>
      </c>
      <c r="G176" s="32">
        <f t="shared" ref="G176" si="66">G165+G175</f>
        <v>17.350000000000001</v>
      </c>
      <c r="H176" s="32">
        <f t="shared" ref="H176" si="67">H165+H175</f>
        <v>16.45</v>
      </c>
      <c r="I176" s="32">
        <f t="shared" ref="I176" si="68">I165+I175</f>
        <v>71.45</v>
      </c>
      <c r="J176" s="32">
        <f t="shared" ref="J176:L176" si="69">J165+J175</f>
        <v>502.14</v>
      </c>
      <c r="K176" s="32"/>
      <c r="L176" s="32">
        <f t="shared" si="69"/>
        <v>70.83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150</v>
      </c>
      <c r="G177" s="40">
        <v>3.65</v>
      </c>
      <c r="H177" s="40">
        <v>5.37</v>
      </c>
      <c r="I177" s="40">
        <v>36.68</v>
      </c>
      <c r="J177" s="40">
        <v>209.7</v>
      </c>
      <c r="K177" s="41">
        <v>304</v>
      </c>
      <c r="L177" s="40"/>
    </row>
    <row r="178" spans="1:12" ht="15" x14ac:dyDescent="0.25">
      <c r="A178" s="23"/>
      <c r="B178" s="15"/>
      <c r="C178" s="11"/>
      <c r="D178" s="6" t="s">
        <v>87</v>
      </c>
      <c r="E178" s="42" t="s">
        <v>86</v>
      </c>
      <c r="F178" s="43">
        <v>120</v>
      </c>
      <c r="G178" s="43">
        <v>11.69</v>
      </c>
      <c r="H178" s="43">
        <v>5.93</v>
      </c>
      <c r="I178" s="43">
        <v>4.5599999999999996</v>
      </c>
      <c r="J178" s="43">
        <v>126.32</v>
      </c>
      <c r="K178" s="44">
        <v>229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0.06</v>
      </c>
      <c r="H179" s="43">
        <v>0.02</v>
      </c>
      <c r="I179" s="43">
        <v>13.95</v>
      </c>
      <c r="J179" s="43">
        <v>55.81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4.3</v>
      </c>
      <c r="H180" s="43">
        <v>0.5</v>
      </c>
      <c r="I180" s="43">
        <v>24.9</v>
      </c>
      <c r="J180" s="43">
        <v>120.3</v>
      </c>
      <c r="K180" s="44" t="s">
        <v>55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0">SUM(G177:G183)</f>
        <v>19.7</v>
      </c>
      <c r="H184" s="19">
        <f t="shared" si="70"/>
        <v>11.82</v>
      </c>
      <c r="I184" s="19">
        <f t="shared" si="70"/>
        <v>80.09</v>
      </c>
      <c r="J184" s="19">
        <f t="shared" si="70"/>
        <v>512.13</v>
      </c>
      <c r="K184" s="25"/>
      <c r="L184" s="19">
        <v>70.83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1">SUM(G185:G193)</f>
        <v>0</v>
      </c>
      <c r="H194" s="19">
        <f t="shared" si="71"/>
        <v>0</v>
      </c>
      <c r="I194" s="19">
        <f t="shared" si="71"/>
        <v>0</v>
      </c>
      <c r="J194" s="19">
        <f t="shared" si="71"/>
        <v>0</v>
      </c>
      <c r="K194" s="25"/>
      <c r="L194" s="19">
        <f t="shared" ref="L194" si="7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520</v>
      </c>
      <c r="G195" s="32">
        <f t="shared" ref="G195" si="73">G184+G194</f>
        <v>19.7</v>
      </c>
      <c r="H195" s="32">
        <f t="shared" ref="H195" si="74">H184+H194</f>
        <v>11.82</v>
      </c>
      <c r="I195" s="32">
        <f t="shared" ref="I195" si="75">I184+I194</f>
        <v>80.09</v>
      </c>
      <c r="J195" s="32">
        <f t="shared" ref="J195:L195" si="76">J184+J194</f>
        <v>512.13</v>
      </c>
      <c r="K195" s="32"/>
      <c r="L195" s="32">
        <f t="shared" si="76"/>
        <v>70.83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180.14100000000002</v>
      </c>
      <c r="H196" s="34">
        <f t="shared" si="77"/>
        <v>192.06659999999997</v>
      </c>
      <c r="I196" s="34">
        <f t="shared" si="77"/>
        <v>67.199000000000012</v>
      </c>
      <c r="J196" s="34">
        <f t="shared" si="77"/>
        <v>542.82000000000005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70.784999999999997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2023-11-24T14:53:02Z</dcterms:modified>
</cp:coreProperties>
</file>